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4" yWindow="6372" windowWidth="19176" windowHeight="642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PRICES'!$B$6:$H$82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PRICES'!$B$1:$IV$76</definedName>
    <definedName name="XITEMS">'FORM B - PRICES'!$B$6:$IV$76</definedName>
  </definedNames>
  <calcPr fullCalcOnLoad="1" fullPrecision="0"/>
</workbook>
</file>

<file path=xl/sharedStrings.xml><?xml version="1.0" encoding="utf-8"?>
<sst xmlns="http://schemas.openxmlformats.org/spreadsheetml/2006/main" count="305" uniqueCount="218">
  <si>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</si>
  <si>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</si>
  <si>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</si>
  <si>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</si>
  <si>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</si>
  <si>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</si>
  <si>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</si>
  <si>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</si>
  <si>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</si>
  <si>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</si>
  <si>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</si>
  <si>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</si>
  <si>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</si>
  <si>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</si>
  <si>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</si>
  <si>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</si>
  <si>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</si>
  <si>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</si>
  <si>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</si>
  <si>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</si>
  <si>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</si>
  <si>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</si>
  <si>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</si>
  <si>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</si>
  <si>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</si>
  <si>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</si>
  <si>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</si>
  <si>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</si>
  <si>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</si>
  <si>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</si>
  <si>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</si>
  <si>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</si>
  <si>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</si>
  <si>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</si>
  <si>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</si>
  <si>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</si>
  <si>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</si>
  <si>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</si>
  <si>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</si>
  <si>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</si>
  <si>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</si>
  <si>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</si>
  <si>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</si>
  <si>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</si>
  <si>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</si>
  <si>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</si>
  <si>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</si>
  <si>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</si>
  <si>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</si>
  <si>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</si>
  <si>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SD-203A</t>
  </si>
  <si>
    <t>B190</t>
  </si>
  <si>
    <t xml:space="preserve">Construction of Asphaltic Concrete Overlay </t>
  </si>
  <si>
    <t>C032</t>
  </si>
  <si>
    <t>Concrete Curbs, Curb and Gutter, and Splash Strips</t>
  </si>
  <si>
    <t>C046</t>
  </si>
  <si>
    <t>F001</t>
  </si>
  <si>
    <t>F003</t>
  </si>
  <si>
    <t>F005</t>
  </si>
  <si>
    <t>iv)</t>
  </si>
  <si>
    <t>G001</t>
  </si>
  <si>
    <t>Sodding</t>
  </si>
  <si>
    <t>G003</t>
  </si>
  <si>
    <t>B001</t>
  </si>
  <si>
    <t>Pavement Removal</t>
  </si>
  <si>
    <t>B002</t>
  </si>
  <si>
    <t>Concrete Pavement</t>
  </si>
  <si>
    <t>B194</t>
  </si>
  <si>
    <t>Tie-ins and Approaches</t>
  </si>
  <si>
    <t>B195</t>
  </si>
  <si>
    <t>C034</t>
  </si>
  <si>
    <t>F002</t>
  </si>
  <si>
    <t>vert. m</t>
  </si>
  <si>
    <t>F009</t>
  </si>
  <si>
    <t>F010</t>
  </si>
  <si>
    <t>F011</t>
  </si>
  <si>
    <t>F018</t>
  </si>
  <si>
    <t>C019</t>
  </si>
  <si>
    <t>Concrete Pavements for Early Opening</t>
  </si>
  <si>
    <t>E023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</si>
  <si>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</si>
  <si>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</si>
  <si>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</si>
  <si>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</si>
  <si>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</si>
  <si>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</si>
  <si>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</si>
  <si>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</si>
  <si>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</si>
  <si>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</si>
  <si>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</si>
  <si>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Curb Stop Extensions</t>
  </si>
  <si>
    <t>A003</t>
  </si>
  <si>
    <t>A.3</t>
  </si>
  <si>
    <t>Excavation</t>
  </si>
  <si>
    <t>A004</t>
  </si>
  <si>
    <t>A.4</t>
  </si>
  <si>
    <t>Sub-Grade Compaction</t>
  </si>
  <si>
    <t>Crushed Sub-base Material</t>
  </si>
  <si>
    <t>A.9</t>
  </si>
  <si>
    <t>A.11</t>
  </si>
  <si>
    <t>A022</t>
  </si>
  <si>
    <t>A.19</t>
  </si>
  <si>
    <t>Separation Geotextile Fabric</t>
  </si>
  <si>
    <t xml:space="preserve">CW 3130-R3 </t>
  </si>
  <si>
    <t>CW 3230-R6</t>
  </si>
  <si>
    <t>B114rl</t>
  </si>
  <si>
    <t xml:space="preserve">CW 3235-R8  </t>
  </si>
  <si>
    <t>B118rl</t>
  </si>
  <si>
    <t>100 mm Sidewalk</t>
  </si>
  <si>
    <t>B120rl</t>
  </si>
  <si>
    <t>5 sq.m. to 20 sq.m.</t>
  </si>
  <si>
    <t xml:space="preserve">CW 3410-R8 </t>
  </si>
  <si>
    <t>a)</t>
  </si>
  <si>
    <t>Type IA</t>
  </si>
  <si>
    <t>B200</t>
  </si>
  <si>
    <t>Planing of Pavement</t>
  </si>
  <si>
    <t xml:space="preserve">CW 3450-R5 </t>
  </si>
  <si>
    <t>B201</t>
  </si>
  <si>
    <t>0 - 50 mm Depth (Asphalt)</t>
  </si>
  <si>
    <t>CW 3310-R14</t>
  </si>
  <si>
    <t>C029</t>
  </si>
  <si>
    <t>Construction of 150 mm Concrete Pavement for Early Opening 72 Hour (Reinforced)</t>
  </si>
  <si>
    <t>SD-203B</t>
  </si>
  <si>
    <t>C045</t>
  </si>
  <si>
    <t>Construction of   Lip Curb (40 mm ht, Integral)</t>
  </si>
  <si>
    <t>SD-202B</t>
  </si>
  <si>
    <t>Construction of  Curb Ramp (10-15 mm ht, Integral)</t>
  </si>
  <si>
    <t>SD-229C</t>
  </si>
  <si>
    <t>C051</t>
  </si>
  <si>
    <t>100 mm Concrete Sidewalk</t>
  </si>
  <si>
    <t xml:space="preserve">CW 3325-R3  </t>
  </si>
  <si>
    <t>E003</t>
  </si>
  <si>
    <t xml:space="preserve">Catch Basin  </t>
  </si>
  <si>
    <t>CW 2130-R12</t>
  </si>
  <si>
    <t>E004</t>
  </si>
  <si>
    <t>SD-024, 1800 mm deep</t>
  </si>
  <si>
    <t>Replacing Existing Manhole and Catch Basin  Frames &amp; Covers</t>
  </si>
  <si>
    <t>E036</t>
  </si>
  <si>
    <t xml:space="preserve">Connecting to Existing Sewer </t>
  </si>
  <si>
    <t>E037</t>
  </si>
  <si>
    <t>E038</t>
  </si>
  <si>
    <t>E046</t>
  </si>
  <si>
    <t>Removal of Existing Catch Basins</t>
  </si>
  <si>
    <t>CW 3210-R7</t>
  </si>
  <si>
    <t>Pre-cast Concrete Risers</t>
  </si>
  <si>
    <t>CW 3510-R9</t>
  </si>
  <si>
    <t>G002</t>
  </si>
  <si>
    <t xml:space="preserve"> width &lt; 600 mm</t>
  </si>
  <si>
    <t xml:space="preserve"> width &gt; or = 600 mm</t>
  </si>
  <si>
    <t>Furby Place</t>
  </si>
  <si>
    <t>A.5</t>
  </si>
  <si>
    <t>A.6</t>
  </si>
  <si>
    <t>A.8</t>
  </si>
  <si>
    <t>A.10</t>
  </si>
  <si>
    <t xml:space="preserve"> i)</t>
  </si>
  <si>
    <t>A.12</t>
  </si>
  <si>
    <t>A.13</t>
  </si>
  <si>
    <t>A.14</t>
  </si>
  <si>
    <t>A.15</t>
  </si>
  <si>
    <t>A.16</t>
  </si>
  <si>
    <t>A.17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</si>
  <si>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</si>
  <si>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</si>
  <si>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</si>
  <si>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</si>
  <si>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</si>
  <si>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</si>
  <si>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</si>
  <si>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</si>
  <si>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</si>
  <si>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</si>
  <si>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</si>
  <si>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 xml:space="preserve">100 mm </t>
  </si>
  <si>
    <t>Construction of Barrier (180 mm ht, Separate)</t>
  </si>
  <si>
    <t>E008</t>
  </si>
  <si>
    <t>Sewer Service</t>
  </si>
  <si>
    <t>E009</t>
  </si>
  <si>
    <t>E010</t>
  </si>
  <si>
    <t>250 mm, PVC</t>
  </si>
  <si>
    <t>51 mm</t>
  </si>
  <si>
    <t>B124</t>
  </si>
  <si>
    <t>Adjustment of Precast  Sidewalk Blocks</t>
  </si>
  <si>
    <t>B125</t>
  </si>
  <si>
    <t>Supply of Precast  Sidewalk Blocks</t>
  </si>
  <si>
    <t>B125A</t>
  </si>
  <si>
    <t>Removal of Precast Sidewalk Blocks</t>
  </si>
  <si>
    <t>A.18</t>
  </si>
  <si>
    <t>A.20</t>
  </si>
  <si>
    <t>A.32</t>
  </si>
  <si>
    <t>E051</t>
  </si>
  <si>
    <t>Installation of Subdrains</t>
  </si>
  <si>
    <t>CW 3120-R4</t>
  </si>
  <si>
    <t>CW 3110-R14</t>
  </si>
  <si>
    <t xml:space="preserve">CW 3110-R14 </t>
  </si>
  <si>
    <t>E005</t>
  </si>
  <si>
    <t>SD-025, 1800 mm deep</t>
  </si>
  <si>
    <t>In a Trench, Class B Sand  Bedding, Class 3 Backfill</t>
  </si>
  <si>
    <t>250 mm (PVC) Connecting Pipe</t>
  </si>
  <si>
    <t>Connecting to 300 mm  (Concrete) Combined Sewer</t>
  </si>
  <si>
    <t>E006</t>
  </si>
  <si>
    <t xml:space="preserve">Catch Pit </t>
  </si>
  <si>
    <t>E007</t>
  </si>
  <si>
    <t>SD-023</t>
  </si>
  <si>
    <t>E012</t>
  </si>
  <si>
    <t>Drainage Connection Pipe</t>
  </si>
  <si>
    <t>A.7</t>
  </si>
  <si>
    <t>C037</t>
  </si>
  <si>
    <t>Construction of  Modified Barrier  (180 mm ht, Integral)</t>
  </si>
  <si>
    <t>E034</t>
  </si>
  <si>
    <t>Connecting to Existing Catch Basin</t>
  </si>
  <si>
    <t>E035</t>
  </si>
  <si>
    <t>250 mm Drainage Connection Pipe</t>
  </si>
  <si>
    <t>A.33</t>
  </si>
  <si>
    <t>A.34</t>
  </si>
  <si>
    <t>A.35</t>
  </si>
  <si>
    <t>A035A</t>
  </si>
  <si>
    <t>A007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</si>
</sst>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4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i/>
      <sz val="12"/>
      <name val="Arial"/>
      <family val="2"/>
    </font>
    <font>
      <strike/>
      <sz val="10"/>
      <name val="MS Sans Serif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4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Fill="0">
      <alignment horizontal="right" vertical="top"/>
      <protection/>
    </xf>
    <xf numFmtId="0" fontId="12" fillId="0" borderId="1" applyFill="0">
      <alignment horizontal="right" vertical="top"/>
      <protection/>
    </xf>
    <xf numFmtId="181" fontId="12" fillId="0" borderId="2" applyFill="0">
      <alignment horizontal="right" vertical="top"/>
      <protection/>
    </xf>
    <xf numFmtId="0" fontId="12" fillId="0" borderId="1" applyFill="0">
      <alignment horizontal="center" vertical="top" wrapText="1"/>
      <protection/>
    </xf>
    <xf numFmtId="0" fontId="13" fillId="0" borderId="3" applyFill="0">
      <alignment horizontal="center" vertical="center" wrapText="1"/>
      <protection/>
    </xf>
    <xf numFmtId="0" fontId="12" fillId="0" borderId="1" applyFill="0">
      <alignment horizontal="left" vertical="top" wrapText="1"/>
      <protection/>
    </xf>
    <xf numFmtId="0" fontId="14" fillId="0" borderId="1" applyFill="0">
      <alignment horizontal="left" vertical="top" wrapText="1"/>
      <protection/>
    </xf>
    <xf numFmtId="172" fontId="15" fillId="0" borderId="4" applyFill="0">
      <alignment horizontal="centerContinuous" wrapText="1"/>
      <protection/>
    </xf>
    <xf numFmtId="172" fontId="12" fillId="0" borderId="1" applyFill="0">
      <alignment horizontal="center" vertical="top" wrapText="1"/>
      <protection/>
    </xf>
    <xf numFmtId="0" fontId="12" fillId="0" borderId="1" applyFill="0">
      <alignment horizontal="center" wrapText="1"/>
      <protection/>
    </xf>
    <xf numFmtId="187" fontId="12" fillId="0" borderId="1" applyFill="0">
      <alignment/>
      <protection/>
    </xf>
    <xf numFmtId="183" fontId="12" fillId="0" borderId="1" applyFill="0">
      <alignment horizontal="right"/>
      <protection locked="0"/>
    </xf>
    <xf numFmtId="177" fontId="12" fillId="0" borderId="1" applyFill="0">
      <alignment horizontal="right"/>
      <protection locked="0"/>
    </xf>
    <xf numFmtId="177" fontId="12" fillId="0" borderId="1" applyFill="0">
      <alignment/>
      <protection/>
    </xf>
    <xf numFmtId="177" fontId="12" fillId="0" borderId="3" applyFill="0">
      <alignment horizontal="right"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6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>
      <alignment/>
      <protection/>
    </xf>
    <xf numFmtId="191" fontId="13" fillId="0" borderId="3" applyNumberFormat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>
      <alignment horizontal="right"/>
      <protection/>
    </xf>
    <xf numFmtId="0" fontId="12" fillId="0" borderId="0" applyFill="0">
      <alignment horizontal="left"/>
      <protection/>
    </xf>
    <xf numFmtId="0" fontId="20" fillId="0" borderId="0" applyFill="0">
      <alignment horizontal="centerContinuous" vertical="center"/>
      <protection/>
    </xf>
    <xf numFmtId="186" fontId="21" fillId="0" borderId="0" applyFill="0">
      <alignment horizontal="centerContinuous" vertical="center"/>
      <protection/>
    </xf>
    <xf numFmtId="188" fontId="21" fillId="0" borderId="0" applyFill="0">
      <alignment horizontal="centerContinuous" vertical="center"/>
      <protection/>
    </xf>
    <xf numFmtId="0" fontId="12" fillId="0" borderId="3">
      <alignment horizontal="centerContinuous" wrapText="1"/>
      <protection/>
    </xf>
    <xf numFmtId="184" fontId="22" fillId="0" borderId="0" applyFill="0">
      <alignment horizontal="left"/>
      <protection/>
    </xf>
    <xf numFmtId="185" fontId="23" fillId="0" borderId="0" applyFill="0">
      <alignment horizontal="right"/>
      <protection/>
    </xf>
    <xf numFmtId="0" fontId="12" fillId="0" borderId="5" applyFill="0">
      <alignment/>
      <protection/>
    </xf>
  </cellStyleXfs>
  <cellXfs count="110">
    <xf numFmtId="0" fontId="0" fillId="2" borderId="0" xfId="0" applyNumberFormat="1" applyAlignment="1">
      <alignment/>
    </xf>
    <xf numFmtId="0" fontId="0" fillId="2" borderId="6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7" xfId="0" applyNumberFormat="1" applyBorder="1" applyAlignment="1">
      <alignment horizontal="center"/>
    </xf>
    <xf numFmtId="0" fontId="0" fillId="2" borderId="8" xfId="0" applyNumberFormat="1" applyBorder="1" applyAlignment="1">
      <alignment horizontal="center"/>
    </xf>
    <xf numFmtId="0" fontId="0" fillId="2" borderId="9" xfId="0" applyNumberFormat="1" applyBorder="1" applyAlignment="1">
      <alignment horizontal="center"/>
    </xf>
    <xf numFmtId="0" fontId="0" fillId="2" borderId="10" xfId="0" applyNumberFormat="1" applyBorder="1" applyAlignment="1">
      <alignment horizontal="center" vertical="top"/>
    </xf>
    <xf numFmtId="1" fontId="0" fillId="2" borderId="11" xfId="0" applyNumberFormat="1" applyBorder="1" applyAlignment="1">
      <alignment vertical="top"/>
    </xf>
    <xf numFmtId="0" fontId="0" fillId="2" borderId="11" xfId="0" applyNumberFormat="1" applyBorder="1" applyAlignment="1">
      <alignment horizontal="center" vertical="top"/>
    </xf>
    <xf numFmtId="0" fontId="0" fillId="2" borderId="11" xfId="0" applyNumberFormat="1" applyBorder="1" applyAlignment="1">
      <alignment vertical="top"/>
    </xf>
    <xf numFmtId="1" fontId="0" fillId="2" borderId="11" xfId="0" applyNumberFormat="1" applyBorder="1" applyAlignment="1">
      <alignment horizontal="center" vertical="top"/>
    </xf>
    <xf numFmtId="0" fontId="0" fillId="2" borderId="12" xfId="0" applyNumberFormat="1" applyBorder="1" applyAlignment="1">
      <alignment vertical="top"/>
    </xf>
    <xf numFmtId="0" fontId="0" fillId="2" borderId="10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7" xfId="0" applyNumberFormat="1" applyBorder="1" applyAlignment="1">
      <alignment horizontal="center" vertical="top"/>
    </xf>
    <xf numFmtId="0" fontId="2" fillId="2" borderId="10" xfId="0" applyNumberFormat="1" applyFont="1" applyBorder="1" applyAlignment="1">
      <alignment vertical="top"/>
    </xf>
    <xf numFmtId="0" fontId="4" fillId="2" borderId="6" xfId="0" applyNumberFormat="1" applyFont="1" applyBorder="1" applyAlignment="1">
      <alignment/>
    </xf>
    <xf numFmtId="166" fontId="0" fillId="2" borderId="0" xfId="0" applyNumberFormat="1" applyAlignment="1">
      <alignment horizontal="right"/>
    </xf>
    <xf numFmtId="166" fontId="0" fillId="2" borderId="9" xfId="0" applyNumberFormat="1" applyBorder="1" applyAlignment="1">
      <alignment horizontal="right"/>
    </xf>
    <xf numFmtId="166" fontId="0" fillId="2" borderId="11" xfId="0" applyNumberFormat="1" applyBorder="1" applyAlignment="1">
      <alignment horizontal="right"/>
    </xf>
    <xf numFmtId="166" fontId="0" fillId="2" borderId="13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0" xfId="0" applyNumberFormat="1" applyBorder="1" applyAlignment="1">
      <alignment horizontal="right"/>
    </xf>
    <xf numFmtId="166" fontId="0" fillId="2" borderId="14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6" xfId="0" applyNumberFormat="1" applyBorder="1" applyAlignment="1">
      <alignment horizontal="center"/>
    </xf>
    <xf numFmtId="0" fontId="0" fillId="2" borderId="15" xfId="0" applyNumberFormat="1" applyBorder="1" applyAlignment="1">
      <alignment horizontal="right"/>
    </xf>
    <xf numFmtId="166" fontId="0" fillId="2" borderId="5" xfId="0" applyNumberFormat="1" applyBorder="1" applyAlignment="1">
      <alignment horizontal="right"/>
    </xf>
    <xf numFmtId="0" fontId="0" fillId="2" borderId="16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172" fontId="2" fillId="3" borderId="10" xfId="0" applyNumberFormat="1" applyFont="1" applyFill="1" applyBorder="1" applyAlignment="1" applyProtection="1">
      <alignment horizontal="left" vertical="center"/>
      <protection/>
    </xf>
    <xf numFmtId="172" fontId="2" fillId="3" borderId="10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13" xfId="0" applyNumberFormat="1" applyFont="1" applyBorder="1" applyAlignment="1">
      <alignment horizontal="center" vertical="center"/>
    </xf>
    <xf numFmtId="0" fontId="2" fillId="2" borderId="10" xfId="0" applyNumberFormat="1" applyFont="1" applyBorder="1" applyAlignment="1">
      <alignment horizontal="center" vertical="center"/>
    </xf>
    <xf numFmtId="166" fontId="0" fillId="2" borderId="11" xfId="0" applyNumberFormat="1" applyBorder="1" applyAlignment="1">
      <alignment horizontal="right" vertical="center"/>
    </xf>
    <xf numFmtId="166" fontId="0" fillId="2" borderId="1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17" xfId="0" applyNumberFormat="1" applyBorder="1" applyAlignment="1">
      <alignment vertical="top"/>
    </xf>
    <xf numFmtId="0" fontId="0" fillId="2" borderId="18" xfId="0" applyNumberFormat="1" applyBorder="1" applyAlignment="1">
      <alignment/>
    </xf>
    <xf numFmtId="0" fontId="0" fillId="2" borderId="17" xfId="0" applyNumberForma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19" xfId="0" applyNumberFormat="1" applyBorder="1" applyAlignment="1">
      <alignment horizontal="center"/>
    </xf>
    <xf numFmtId="166" fontId="0" fillId="2" borderId="19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20" xfId="0" applyNumberFormat="1" applyBorder="1" applyAlignment="1">
      <alignment vertical="top"/>
    </xf>
    <xf numFmtId="0" fontId="0" fillId="2" borderId="5" xfId="0" applyNumberFormat="1" applyBorder="1" applyAlignment="1">
      <alignment/>
    </xf>
    <xf numFmtId="0" fontId="0" fillId="2" borderId="5" xfId="0" applyNumberFormat="1" applyBorder="1" applyAlignment="1">
      <alignment horizontal="center"/>
    </xf>
    <xf numFmtId="166" fontId="0" fillId="2" borderId="7" xfId="0" applyNumberFormat="1" applyBorder="1" applyAlignment="1">
      <alignment horizontal="center"/>
    </xf>
    <xf numFmtId="0" fontId="0" fillId="2" borderId="11" xfId="0" applyNumberFormat="1" applyBorder="1" applyAlignment="1">
      <alignment horizontal="right"/>
    </xf>
    <xf numFmtId="166" fontId="0" fillId="2" borderId="21" xfId="0" applyNumberFormat="1" applyBorder="1" applyAlignment="1">
      <alignment horizontal="right"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22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0" fontId="0" fillId="2" borderId="0" xfId="0" applyNumberFormat="1" applyBorder="1" applyAlignment="1">
      <alignment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4" fontId="0" fillId="0" borderId="1" xfId="0" applyNumberFormat="1" applyFont="1" applyFill="1" applyBorder="1" applyAlignment="1" applyProtection="1">
      <alignment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72" fontId="0" fillId="0" borderId="1" xfId="0" applyNumberFormat="1" applyFont="1" applyFill="1" applyBorder="1" applyAlignment="1" applyProtection="1">
      <alignment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0" fontId="8" fillId="2" borderId="0" xfId="0" applyFont="1" applyAlignment="1" applyProtection="1">
      <alignment vertical="center"/>
      <protection/>
    </xf>
    <xf numFmtId="174" fontId="0" fillId="3" borderId="0" xfId="0" applyNumberFormat="1" applyFont="1" applyFill="1" applyBorder="1" applyAlignment="1" applyProtection="1">
      <alignment vertical="center"/>
      <protection/>
    </xf>
    <xf numFmtId="172" fontId="0" fillId="3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top"/>
      <protection/>
    </xf>
    <xf numFmtId="0" fontId="8" fillId="0" borderId="0" xfId="0" applyFont="1" applyFill="1" applyAlignment="1">
      <alignment/>
    </xf>
    <xf numFmtId="176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top"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vertical="center"/>
    </xf>
    <xf numFmtId="0" fontId="10" fillId="0" borderId="22" xfId="0" applyFont="1" applyFill="1" applyBorder="1" applyAlignment="1">
      <alignment vertical="top" wrapText="1"/>
    </xf>
    <xf numFmtId="0" fontId="8" fillId="0" borderId="22" xfId="0" applyFont="1" applyFill="1" applyBorder="1" applyAlignment="1">
      <alignment vertical="top" wrapText="1" shrinkToFit="1"/>
    </xf>
    <xf numFmtId="0" fontId="8" fillId="0" borderId="22" xfId="0" applyFont="1" applyFill="1" applyBorder="1" applyAlignment="1" applyProtection="1">
      <alignment vertical="top" wrapText="1"/>
      <protection/>
    </xf>
    <xf numFmtId="0" fontId="8" fillId="0" borderId="22" xfId="0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37" applyFont="1" applyFill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ill="1" applyAlignment="1">
      <alignment/>
    </xf>
    <xf numFmtId="166" fontId="0" fillId="2" borderId="23" xfId="0" applyNumberFormat="1" applyBorder="1" applyAlignment="1">
      <alignment horizontal="center"/>
    </xf>
    <xf numFmtId="0" fontId="0" fillId="2" borderId="24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2" xfId="0" applyNumberFormat="1" applyBorder="1" applyAlignment="1" quotePrefix="1">
      <alignment/>
    </xf>
    <xf numFmtId="1" fontId="6" fillId="2" borderId="26" xfId="0" applyNumberFormat="1" applyFont="1" applyBorder="1" applyAlignment="1">
      <alignment horizontal="left" vertical="center" wrapText="1"/>
    </xf>
    <xf numFmtId="0" fontId="0" fillId="2" borderId="27" xfId="0" applyNumberFormat="1" applyBorder="1" applyAlignment="1">
      <alignment vertical="center" wrapText="1"/>
    </xf>
    <xf numFmtId="0" fontId="0" fillId="2" borderId="28" xfId="0" applyNumberFormat="1" applyBorder="1" applyAlignment="1">
      <alignment vertical="center" wrapText="1"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1" fontId="6" fillId="2" borderId="31" xfId="0" applyNumberFormat="1" applyFont="1" applyBorder="1" applyAlignment="1">
      <alignment horizontal="left" vertical="center" wrapText="1"/>
    </xf>
    <xf numFmtId="0" fontId="0" fillId="2" borderId="32" xfId="0" applyNumberFormat="1" applyBorder="1" applyAlignment="1">
      <alignment vertical="center" wrapText="1"/>
    </xf>
    <xf numFmtId="0" fontId="0" fillId="2" borderId="33" xfId="0" applyNumberFormat="1" applyBorder="1" applyAlignment="1">
      <alignment vertical="center" wrapText="1"/>
    </xf>
    <xf numFmtId="1" fontId="3" fillId="2" borderId="31" xfId="0" applyNumberFormat="1" applyFont="1" applyBorder="1" applyAlignment="1">
      <alignment horizontal="left" vertical="center" wrapText="1"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Surface Works Pay Items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showZeros="0" tabSelected="1" showOutlineSymbols="0" view="pageBreakPreview" zoomScale="75" zoomScaleNormal="75" zoomScaleSheetLayoutView="75" workbookViewId="0" topLeftCell="B1">
      <selection activeCell="G17" sqref="G17"/>
    </sheetView>
  </sheetViews>
  <sheetFormatPr defaultColWidth="8.77734375" defaultRowHeight="15"/>
  <cols>
    <col min="1" max="1" width="7.88671875" style="22" hidden="1" customWidth="1"/>
    <col min="2" max="2" width="8.77734375" style="13" customWidth="1"/>
    <col min="3" max="3" width="36.77734375" style="0" customWidth="1"/>
    <col min="4" max="4" width="12.77734375" style="25" customWidth="1"/>
    <col min="5" max="5" width="6.77734375" style="0" customWidth="1"/>
    <col min="6" max="6" width="11.77734375" style="0" customWidth="1"/>
    <col min="7" max="7" width="11.77734375" style="22" customWidth="1"/>
    <col min="8" max="8" width="16.77734375" style="22" customWidth="1"/>
    <col min="9" max="9" width="11.3359375" style="68" customWidth="1"/>
    <col min="10" max="10" width="10.5546875" style="0" customWidth="1"/>
    <col min="11" max="11" width="40.21484375" style="0" customWidth="1"/>
    <col min="12" max="16384" width="10.5546875" style="0" customWidth="1"/>
  </cols>
  <sheetData>
    <row r="1" spans="1:8" ht="15">
      <c r="A1" s="33"/>
      <c r="B1" s="31" t="s">
        <v>0</v>
      </c>
      <c r="C1" s="32"/>
      <c r="D1" s="32"/>
      <c r="E1" s="32"/>
      <c r="F1" s="32"/>
      <c r="G1" s="33"/>
      <c r="H1" s="32"/>
    </row>
    <row r="2" spans="1:15" ht="15">
      <c r="A2" s="30"/>
      <c r="B2" s="14" t="s">
        <v>22</v>
      </c>
      <c r="C2" s="2"/>
      <c r="D2" s="2"/>
      <c r="E2" s="2"/>
      <c r="F2" s="2"/>
      <c r="G2" s="30"/>
      <c r="H2" s="2"/>
      <c r="J2" s="89"/>
      <c r="K2" s="90"/>
      <c r="L2" s="91"/>
      <c r="M2" s="92"/>
      <c r="N2" s="93"/>
      <c r="O2" s="92"/>
    </row>
    <row r="3" spans="1:15" ht="15">
      <c r="A3" s="18"/>
      <c r="B3" s="13" t="s">
        <v>1</v>
      </c>
      <c r="C3" s="38"/>
      <c r="D3" s="38"/>
      <c r="E3" s="38"/>
      <c r="F3" s="38"/>
      <c r="G3" s="37"/>
      <c r="H3" s="36"/>
      <c r="J3" s="94"/>
      <c r="K3" s="94"/>
      <c r="L3" s="94"/>
      <c r="M3" s="94"/>
      <c r="N3" s="94"/>
      <c r="O3" s="94"/>
    </row>
    <row r="4" spans="1:8" ht="15">
      <c r="A4" s="54" t="s">
        <v>21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9" t="s">
        <v>8</v>
      </c>
      <c r="H4" s="5" t="s">
        <v>9</v>
      </c>
    </row>
    <row r="5" spans="1:15" ht="15" thickBot="1">
      <c r="A5" s="24"/>
      <c r="B5" s="44"/>
      <c r="C5" s="45"/>
      <c r="D5" s="46" t="s">
        <v>10</v>
      </c>
      <c r="E5" s="47"/>
      <c r="F5" s="48" t="s">
        <v>11</v>
      </c>
      <c r="G5" s="49"/>
      <c r="H5" s="50"/>
      <c r="J5" s="74"/>
      <c r="K5" s="75"/>
      <c r="L5" s="76"/>
      <c r="M5" s="77"/>
      <c r="N5" s="77"/>
      <c r="O5" s="77"/>
    </row>
    <row r="6" spans="1:15" s="43" customFormat="1" ht="30" customHeight="1" thickTop="1">
      <c r="A6" s="41"/>
      <c r="B6" s="40" t="s">
        <v>12</v>
      </c>
      <c r="C6" s="101" t="s">
        <v>150</v>
      </c>
      <c r="D6" s="102"/>
      <c r="E6" s="102"/>
      <c r="F6" s="103"/>
      <c r="G6" s="41"/>
      <c r="H6" s="42" t="s">
        <v>2</v>
      </c>
      <c r="I6" s="84"/>
      <c r="J6" s="74"/>
      <c r="K6" s="75"/>
      <c r="L6" s="76"/>
      <c r="M6" s="77"/>
      <c r="N6" s="77"/>
      <c r="O6" s="77"/>
    </row>
    <row r="7" spans="1:15" ht="36" customHeight="1">
      <c r="A7" s="20"/>
      <c r="B7" s="16"/>
      <c r="C7" s="34" t="s">
        <v>15</v>
      </c>
      <c r="D7" s="10"/>
      <c r="E7" s="8" t="s">
        <v>2</v>
      </c>
      <c r="F7" s="8" t="s">
        <v>2</v>
      </c>
      <c r="G7" s="20"/>
      <c r="H7" s="23"/>
      <c r="J7" s="74"/>
      <c r="K7" s="75"/>
      <c r="L7" s="76"/>
      <c r="M7" s="77"/>
      <c r="N7" s="77"/>
      <c r="O7" s="77"/>
    </row>
    <row r="8" spans="1:16" s="79" customFormat="1" ht="30" customHeight="1">
      <c r="A8" s="71" t="s">
        <v>92</v>
      </c>
      <c r="B8" s="73" t="s">
        <v>26</v>
      </c>
      <c r="C8" s="58" t="s">
        <v>94</v>
      </c>
      <c r="D8" s="59" t="s">
        <v>193</v>
      </c>
      <c r="E8" s="60" t="s">
        <v>27</v>
      </c>
      <c r="F8" s="61">
        <v>550</v>
      </c>
      <c r="G8" s="62"/>
      <c r="H8" s="63">
        <f>ROUND(G8*F8,2)</f>
        <v>0</v>
      </c>
      <c r="I8" s="65"/>
      <c r="J8" s="74"/>
      <c r="K8" s="75"/>
      <c r="L8" s="76"/>
      <c r="M8" s="77"/>
      <c r="N8" s="77"/>
      <c r="O8" s="77"/>
      <c r="P8" s="78"/>
    </row>
    <row r="9" spans="1:16" s="67" customFormat="1" ht="30" customHeight="1">
      <c r="A9" s="80" t="s">
        <v>95</v>
      </c>
      <c r="B9" s="73" t="s">
        <v>28</v>
      </c>
      <c r="C9" s="58" t="s">
        <v>97</v>
      </c>
      <c r="D9" s="59" t="s">
        <v>193</v>
      </c>
      <c r="E9" s="60" t="s">
        <v>29</v>
      </c>
      <c r="F9" s="61">
        <v>905</v>
      </c>
      <c r="G9" s="62"/>
      <c r="H9" s="63">
        <f>ROUND(G9*F9,2)</f>
        <v>0</v>
      </c>
      <c r="I9" s="65"/>
      <c r="J9" s="74"/>
      <c r="K9" s="75"/>
      <c r="L9" s="76"/>
      <c r="M9" s="77"/>
      <c r="N9" s="77"/>
      <c r="O9" s="77"/>
      <c r="P9" s="78"/>
    </row>
    <row r="10" spans="1:16" s="79" customFormat="1" ht="32.25" customHeight="1">
      <c r="A10" s="80" t="s">
        <v>217</v>
      </c>
      <c r="B10" s="73" t="s">
        <v>93</v>
      </c>
      <c r="C10" s="58" t="s">
        <v>98</v>
      </c>
      <c r="D10" s="59" t="s">
        <v>193</v>
      </c>
      <c r="E10" s="60"/>
      <c r="F10" s="61"/>
      <c r="G10" s="81"/>
      <c r="H10" s="63"/>
      <c r="I10" s="65"/>
      <c r="J10" s="74"/>
      <c r="K10" s="75"/>
      <c r="L10" s="76"/>
      <c r="M10" s="77"/>
      <c r="N10" s="77"/>
      <c r="O10" s="77"/>
      <c r="P10" s="78"/>
    </row>
    <row r="11" spans="1:16" s="79" customFormat="1" ht="30" customHeight="1">
      <c r="A11" s="80" t="s">
        <v>216</v>
      </c>
      <c r="B11" s="57" t="s">
        <v>30</v>
      </c>
      <c r="C11" s="58" t="s">
        <v>173</v>
      </c>
      <c r="D11" s="59" t="s">
        <v>2</v>
      </c>
      <c r="E11" s="60" t="s">
        <v>31</v>
      </c>
      <c r="F11" s="61">
        <v>650</v>
      </c>
      <c r="G11" s="62"/>
      <c r="H11" s="63">
        <f>ROUND(G11*F11,2)</f>
        <v>0</v>
      </c>
      <c r="I11" s="65"/>
      <c r="J11" s="74"/>
      <c r="K11" s="75"/>
      <c r="L11" s="76"/>
      <c r="M11" s="77"/>
      <c r="N11" s="77"/>
      <c r="O11" s="77"/>
      <c r="P11" s="78"/>
    </row>
    <row r="12" spans="1:16" s="79" customFormat="1" ht="30" customHeight="1">
      <c r="A12" s="80" t="s">
        <v>32</v>
      </c>
      <c r="B12" s="73" t="s">
        <v>96</v>
      </c>
      <c r="C12" s="58" t="s">
        <v>33</v>
      </c>
      <c r="D12" s="59" t="s">
        <v>194</v>
      </c>
      <c r="E12" s="60" t="s">
        <v>27</v>
      </c>
      <c r="F12" s="61">
        <v>75</v>
      </c>
      <c r="G12" s="62"/>
      <c r="H12" s="63">
        <f>ROUND(G12*F12,2)</f>
        <v>0</v>
      </c>
      <c r="I12" s="65"/>
      <c r="J12" s="74"/>
      <c r="K12" s="75"/>
      <c r="L12" s="76"/>
      <c r="M12" s="77"/>
      <c r="N12" s="77"/>
      <c r="O12" s="77"/>
      <c r="P12" s="78"/>
    </row>
    <row r="13" spans="1:16" s="67" customFormat="1" ht="30" customHeight="1">
      <c r="A13" s="71" t="s">
        <v>34</v>
      </c>
      <c r="B13" s="73" t="s">
        <v>151</v>
      </c>
      <c r="C13" s="58" t="s">
        <v>35</v>
      </c>
      <c r="D13" s="59" t="s">
        <v>193</v>
      </c>
      <c r="E13" s="60" t="s">
        <v>29</v>
      </c>
      <c r="F13" s="61">
        <v>400</v>
      </c>
      <c r="G13" s="62"/>
      <c r="H13" s="63">
        <f>ROUND(G13*F13,2)</f>
        <v>0</v>
      </c>
      <c r="I13" s="65"/>
      <c r="J13" s="74"/>
      <c r="K13" s="75"/>
      <c r="L13" s="76"/>
      <c r="M13" s="77"/>
      <c r="N13" s="77"/>
      <c r="O13" s="77"/>
      <c r="P13" s="78"/>
    </row>
    <row r="14" spans="1:16" s="67" customFormat="1" ht="28.5" customHeight="1">
      <c r="A14" s="80" t="s">
        <v>101</v>
      </c>
      <c r="B14" s="73" t="s">
        <v>152</v>
      </c>
      <c r="C14" s="58" t="s">
        <v>103</v>
      </c>
      <c r="D14" s="59" t="s">
        <v>104</v>
      </c>
      <c r="E14" s="60" t="s">
        <v>29</v>
      </c>
      <c r="F14" s="61">
        <v>905</v>
      </c>
      <c r="G14" s="62"/>
      <c r="H14" s="63">
        <f>ROUND(G14*F14,2)</f>
        <v>0</v>
      </c>
      <c r="I14" s="65"/>
      <c r="J14" s="74"/>
      <c r="K14" s="75"/>
      <c r="L14" s="76"/>
      <c r="M14" s="77"/>
      <c r="N14" s="77"/>
      <c r="O14" s="77"/>
      <c r="P14" s="78"/>
    </row>
    <row r="15" spans="1:15" ht="36" customHeight="1">
      <c r="A15" s="20"/>
      <c r="B15" s="16"/>
      <c r="C15" s="35" t="s">
        <v>16</v>
      </c>
      <c r="D15" s="10"/>
      <c r="E15" s="7"/>
      <c r="F15" s="10"/>
      <c r="G15" s="20"/>
      <c r="H15" s="23"/>
      <c r="J15" s="74"/>
      <c r="K15" s="75"/>
      <c r="L15" s="76"/>
      <c r="M15" s="77"/>
      <c r="N15" s="77"/>
      <c r="O15" s="77"/>
    </row>
    <row r="16" spans="1:16" s="79" customFormat="1" ht="30" customHeight="1">
      <c r="A16" s="69" t="s">
        <v>63</v>
      </c>
      <c r="B16" s="73" t="s">
        <v>206</v>
      </c>
      <c r="C16" s="58" t="s">
        <v>64</v>
      </c>
      <c r="D16" s="59" t="s">
        <v>193</v>
      </c>
      <c r="E16" s="60"/>
      <c r="F16" s="61"/>
      <c r="G16" s="81"/>
      <c r="H16" s="63"/>
      <c r="I16" s="65"/>
      <c r="J16" s="74"/>
      <c r="K16" s="75"/>
      <c r="L16" s="76"/>
      <c r="M16" s="77"/>
      <c r="N16" s="77"/>
      <c r="O16" s="77"/>
      <c r="P16" s="78"/>
    </row>
    <row r="17" spans="1:16" s="67" customFormat="1" ht="30" customHeight="1">
      <c r="A17" s="69" t="s">
        <v>65</v>
      </c>
      <c r="B17" s="57" t="s">
        <v>30</v>
      </c>
      <c r="C17" s="58" t="s">
        <v>66</v>
      </c>
      <c r="D17" s="59" t="s">
        <v>2</v>
      </c>
      <c r="E17" s="60" t="s">
        <v>29</v>
      </c>
      <c r="F17" s="61">
        <v>50</v>
      </c>
      <c r="G17" s="62"/>
      <c r="H17" s="63">
        <f>ROUND(G17*F17,2)</f>
        <v>0</v>
      </c>
      <c r="I17" s="65"/>
      <c r="J17" s="74"/>
      <c r="K17" s="75"/>
      <c r="L17" s="76"/>
      <c r="M17" s="77"/>
      <c r="N17" s="77"/>
      <c r="O17" s="77"/>
      <c r="P17" s="78"/>
    </row>
    <row r="18" spans="1:16" s="67" customFormat="1" ht="30" customHeight="1">
      <c r="A18" s="69" t="s">
        <v>38</v>
      </c>
      <c r="B18" s="73" t="s">
        <v>153</v>
      </c>
      <c r="C18" s="58" t="s">
        <v>39</v>
      </c>
      <c r="D18" s="59" t="s">
        <v>105</v>
      </c>
      <c r="E18" s="60"/>
      <c r="F18" s="61"/>
      <c r="G18" s="81"/>
      <c r="H18" s="63"/>
      <c r="I18" s="65"/>
      <c r="J18" s="74"/>
      <c r="K18" s="75"/>
      <c r="L18" s="76"/>
      <c r="M18" s="77"/>
      <c r="N18" s="77"/>
      <c r="O18" s="77"/>
      <c r="P18" s="78"/>
    </row>
    <row r="19" spans="1:16" s="67" customFormat="1" ht="30" customHeight="1">
      <c r="A19" s="69" t="s">
        <v>40</v>
      </c>
      <c r="B19" s="57" t="s">
        <v>30</v>
      </c>
      <c r="C19" s="58" t="s">
        <v>41</v>
      </c>
      <c r="D19" s="59" t="s">
        <v>2</v>
      </c>
      <c r="E19" s="60" t="s">
        <v>36</v>
      </c>
      <c r="F19" s="61">
        <v>40</v>
      </c>
      <c r="G19" s="62"/>
      <c r="H19" s="63">
        <f>ROUND(G19*F19,2)</f>
        <v>0</v>
      </c>
      <c r="I19" s="65"/>
      <c r="J19" s="74"/>
      <c r="K19" s="75"/>
      <c r="L19" s="76"/>
      <c r="M19" s="77"/>
      <c r="N19" s="77"/>
      <c r="O19" s="77"/>
      <c r="P19" s="78"/>
    </row>
    <row r="20" spans="1:16" s="67" customFormat="1" ht="30" customHeight="1">
      <c r="A20" s="69" t="s">
        <v>42</v>
      </c>
      <c r="B20" s="73" t="s">
        <v>99</v>
      </c>
      <c r="C20" s="58" t="s">
        <v>43</v>
      </c>
      <c r="D20" s="59" t="s">
        <v>105</v>
      </c>
      <c r="E20" s="60"/>
      <c r="F20" s="61"/>
      <c r="G20" s="81"/>
      <c r="H20" s="63"/>
      <c r="I20" s="65"/>
      <c r="J20" s="74"/>
      <c r="K20" s="75"/>
      <c r="L20" s="76"/>
      <c r="M20" s="77"/>
      <c r="N20" s="77"/>
      <c r="O20" s="77"/>
      <c r="P20" s="78"/>
    </row>
    <row r="21" spans="1:16" s="67" customFormat="1" ht="30" customHeight="1">
      <c r="A21" s="69" t="s">
        <v>44</v>
      </c>
      <c r="B21" s="57" t="s">
        <v>30</v>
      </c>
      <c r="C21" s="58" t="s">
        <v>45</v>
      </c>
      <c r="D21" s="59" t="s">
        <v>2</v>
      </c>
      <c r="E21" s="60" t="s">
        <v>36</v>
      </c>
      <c r="F21" s="61">
        <v>15</v>
      </c>
      <c r="G21" s="62"/>
      <c r="H21" s="63">
        <f>ROUND(G21*F21,2)</f>
        <v>0</v>
      </c>
      <c r="I21" s="65"/>
      <c r="J21" s="74"/>
      <c r="K21" s="75"/>
      <c r="L21" s="76"/>
      <c r="M21" s="77"/>
      <c r="N21" s="77"/>
      <c r="O21" s="77"/>
      <c r="P21" s="78"/>
    </row>
    <row r="22" spans="1:16" s="79" customFormat="1" ht="43.5" customHeight="1">
      <c r="A22" s="69" t="s">
        <v>106</v>
      </c>
      <c r="B22" s="73" t="s">
        <v>154</v>
      </c>
      <c r="C22" s="58" t="s">
        <v>46</v>
      </c>
      <c r="D22" s="59" t="s">
        <v>107</v>
      </c>
      <c r="E22" s="60"/>
      <c r="F22" s="61"/>
      <c r="G22" s="81"/>
      <c r="H22" s="63"/>
      <c r="I22" s="65"/>
      <c r="J22" s="74"/>
      <c r="K22" s="75"/>
      <c r="L22" s="76"/>
      <c r="M22" s="77"/>
      <c r="N22" s="77"/>
      <c r="O22" s="77"/>
      <c r="P22" s="78"/>
    </row>
    <row r="23" spans="1:16" s="67" customFormat="1" ht="30" customHeight="1">
      <c r="A23" s="69" t="s">
        <v>108</v>
      </c>
      <c r="B23" s="57" t="s">
        <v>155</v>
      </c>
      <c r="C23" s="58" t="s">
        <v>109</v>
      </c>
      <c r="D23" s="59" t="s">
        <v>47</v>
      </c>
      <c r="E23" s="60"/>
      <c r="F23" s="61"/>
      <c r="G23" s="81"/>
      <c r="H23" s="63"/>
      <c r="I23" s="65"/>
      <c r="J23" s="74"/>
      <c r="K23" s="75"/>
      <c r="L23" s="76"/>
      <c r="M23" s="77"/>
      <c r="N23" s="77"/>
      <c r="O23" s="77"/>
      <c r="P23" s="78"/>
    </row>
    <row r="24" spans="1:16" s="67" customFormat="1" ht="30" customHeight="1">
      <c r="A24" s="69" t="s">
        <v>110</v>
      </c>
      <c r="B24" s="64" t="s">
        <v>113</v>
      </c>
      <c r="C24" s="58" t="s">
        <v>111</v>
      </c>
      <c r="D24" s="59"/>
      <c r="E24" s="60" t="s">
        <v>29</v>
      </c>
      <c r="F24" s="61">
        <v>30</v>
      </c>
      <c r="G24" s="62"/>
      <c r="H24" s="63">
        <f>ROUND(G24*F24,2)</f>
        <v>0</v>
      </c>
      <c r="I24" s="65"/>
      <c r="J24" s="74"/>
      <c r="K24" s="75"/>
      <c r="L24" s="76"/>
      <c r="M24" s="77"/>
      <c r="N24" s="77"/>
      <c r="O24" s="77"/>
      <c r="P24" s="78"/>
    </row>
    <row r="25" spans="1:16" s="79" customFormat="1" ht="43.5" customHeight="1">
      <c r="A25" s="69" t="s">
        <v>181</v>
      </c>
      <c r="B25" s="73" t="s">
        <v>100</v>
      </c>
      <c r="C25" s="58" t="s">
        <v>182</v>
      </c>
      <c r="D25" s="59" t="s">
        <v>107</v>
      </c>
      <c r="E25" s="60" t="s">
        <v>29</v>
      </c>
      <c r="F25" s="66">
        <v>4</v>
      </c>
      <c r="G25" s="62"/>
      <c r="H25" s="63">
        <f>ROUND(G25*F25,2)</f>
        <v>0</v>
      </c>
      <c r="I25" s="65"/>
      <c r="J25" s="74"/>
      <c r="K25" s="75"/>
      <c r="L25" s="76"/>
      <c r="M25" s="77"/>
      <c r="N25" s="77"/>
      <c r="O25" s="77"/>
      <c r="P25" s="78"/>
    </row>
    <row r="26" spans="1:16" s="67" customFormat="1" ht="30" customHeight="1">
      <c r="A26" s="69" t="s">
        <v>183</v>
      </c>
      <c r="B26" s="73" t="s">
        <v>156</v>
      </c>
      <c r="C26" s="58" t="s">
        <v>184</v>
      </c>
      <c r="D26" s="59" t="s">
        <v>107</v>
      </c>
      <c r="E26" s="60" t="s">
        <v>29</v>
      </c>
      <c r="F26" s="61">
        <v>4</v>
      </c>
      <c r="G26" s="62"/>
      <c r="H26" s="63">
        <f>ROUND(G26*F26,2)</f>
        <v>0</v>
      </c>
      <c r="I26" s="65"/>
      <c r="J26" s="74"/>
      <c r="K26" s="75"/>
      <c r="L26" s="76"/>
      <c r="M26" s="77"/>
      <c r="N26" s="77"/>
      <c r="O26" s="77"/>
      <c r="P26" s="78"/>
    </row>
    <row r="27" spans="1:16" s="67" customFormat="1" ht="30" customHeight="1">
      <c r="A27" s="69" t="s">
        <v>185</v>
      </c>
      <c r="B27" s="73" t="s">
        <v>157</v>
      </c>
      <c r="C27" s="58" t="s">
        <v>186</v>
      </c>
      <c r="D27" s="59" t="s">
        <v>107</v>
      </c>
      <c r="E27" s="60" t="s">
        <v>29</v>
      </c>
      <c r="F27" s="61">
        <v>8</v>
      </c>
      <c r="G27" s="62"/>
      <c r="H27" s="63">
        <f>ROUND(G27*F27,2)</f>
        <v>0</v>
      </c>
      <c r="I27" s="65"/>
      <c r="J27" s="74"/>
      <c r="K27" s="75"/>
      <c r="L27" s="76"/>
      <c r="M27" s="77"/>
      <c r="N27" s="77"/>
      <c r="O27" s="77"/>
      <c r="P27" s="78"/>
    </row>
    <row r="28" spans="1:16" s="67" customFormat="1" ht="43.5" customHeight="1">
      <c r="A28" s="69" t="s">
        <v>51</v>
      </c>
      <c r="B28" s="73" t="s">
        <v>158</v>
      </c>
      <c r="C28" s="58" t="s">
        <v>52</v>
      </c>
      <c r="D28" s="59" t="s">
        <v>112</v>
      </c>
      <c r="F28" s="61"/>
      <c r="G28" s="81"/>
      <c r="H28" s="63"/>
      <c r="I28" s="65"/>
      <c r="J28" s="74"/>
      <c r="K28" s="75"/>
      <c r="L28" s="76"/>
      <c r="M28" s="77"/>
      <c r="N28" s="77"/>
      <c r="O28" s="77"/>
      <c r="P28" s="78"/>
    </row>
    <row r="29" spans="1:16" s="67" customFormat="1" ht="30" customHeight="1">
      <c r="A29" s="69" t="s">
        <v>67</v>
      </c>
      <c r="B29" s="57" t="s">
        <v>30</v>
      </c>
      <c r="C29" s="58" t="s">
        <v>68</v>
      </c>
      <c r="D29" s="59"/>
      <c r="E29" s="60"/>
      <c r="F29" s="61"/>
      <c r="G29" s="81"/>
      <c r="H29" s="63"/>
      <c r="I29" s="65"/>
      <c r="J29" s="74"/>
      <c r="K29" s="75"/>
      <c r="L29" s="76"/>
      <c r="M29" s="77"/>
      <c r="N29" s="77"/>
      <c r="O29" s="77"/>
      <c r="P29" s="78"/>
    </row>
    <row r="30" spans="1:16" s="67" customFormat="1" ht="30" customHeight="1">
      <c r="A30" s="69" t="s">
        <v>69</v>
      </c>
      <c r="B30" s="64" t="s">
        <v>113</v>
      </c>
      <c r="C30" s="58" t="s">
        <v>114</v>
      </c>
      <c r="D30" s="59"/>
      <c r="E30" s="60" t="s">
        <v>31</v>
      </c>
      <c r="F30" s="61">
        <v>12</v>
      </c>
      <c r="G30" s="62"/>
      <c r="H30" s="63">
        <f>ROUND(G30*F30,2)</f>
        <v>0</v>
      </c>
      <c r="I30" s="65"/>
      <c r="J30" s="74"/>
      <c r="K30" s="75"/>
      <c r="L30" s="76"/>
      <c r="M30" s="77"/>
      <c r="N30" s="77"/>
      <c r="O30" s="77"/>
      <c r="P30" s="78"/>
    </row>
    <row r="31" spans="1:16" s="79" customFormat="1" ht="30" customHeight="1">
      <c r="A31" s="69" t="s">
        <v>115</v>
      </c>
      <c r="B31" s="73" t="s">
        <v>159</v>
      </c>
      <c r="C31" s="58" t="s">
        <v>116</v>
      </c>
      <c r="D31" s="59" t="s">
        <v>117</v>
      </c>
      <c r="E31" s="60"/>
      <c r="F31" s="61"/>
      <c r="G31" s="81"/>
      <c r="H31" s="63"/>
      <c r="I31" s="65"/>
      <c r="J31" s="74"/>
      <c r="K31" s="75"/>
      <c r="L31" s="76"/>
      <c r="M31" s="77"/>
      <c r="N31" s="77"/>
      <c r="O31" s="77"/>
      <c r="P31" s="78"/>
    </row>
    <row r="32" spans="1:16" s="67" customFormat="1" ht="30" customHeight="1">
      <c r="A32" s="69" t="s">
        <v>118</v>
      </c>
      <c r="B32" s="57" t="s">
        <v>30</v>
      </c>
      <c r="C32" s="58" t="s">
        <v>119</v>
      </c>
      <c r="D32" s="59" t="s">
        <v>2</v>
      </c>
      <c r="E32" s="60" t="s">
        <v>29</v>
      </c>
      <c r="F32" s="61">
        <v>60</v>
      </c>
      <c r="G32" s="62"/>
      <c r="H32" s="63">
        <f>ROUND(G32*F32,2)</f>
        <v>0</v>
      </c>
      <c r="I32" s="65"/>
      <c r="J32" s="74"/>
      <c r="K32" s="75"/>
      <c r="L32" s="76"/>
      <c r="M32" s="77"/>
      <c r="N32" s="77"/>
      <c r="O32" s="77"/>
      <c r="P32" s="78"/>
    </row>
    <row r="33" spans="1:15" ht="36" customHeight="1">
      <c r="A33" s="20"/>
      <c r="B33" s="6"/>
      <c r="C33" s="35" t="s">
        <v>17</v>
      </c>
      <c r="D33" s="10"/>
      <c r="E33" s="8"/>
      <c r="F33" s="8"/>
      <c r="G33" s="20"/>
      <c r="H33" s="23"/>
      <c r="J33" s="74"/>
      <c r="K33" s="75"/>
      <c r="L33" s="76"/>
      <c r="M33" s="77"/>
      <c r="N33" s="77"/>
      <c r="O33" s="77"/>
    </row>
    <row r="34" spans="1:16" s="79" customFormat="1" ht="43.5" customHeight="1">
      <c r="A34" s="71" t="s">
        <v>77</v>
      </c>
      <c r="B34" s="73" t="s">
        <v>160</v>
      </c>
      <c r="C34" s="58" t="s">
        <v>78</v>
      </c>
      <c r="D34" s="59" t="s">
        <v>120</v>
      </c>
      <c r="E34" s="60"/>
      <c r="F34" s="66"/>
      <c r="G34" s="81"/>
      <c r="H34" s="70"/>
      <c r="I34" s="85"/>
      <c r="J34" s="74"/>
      <c r="K34" s="75"/>
      <c r="L34" s="76"/>
      <c r="M34" s="77"/>
      <c r="N34" s="77"/>
      <c r="O34" s="77"/>
      <c r="P34" s="78"/>
    </row>
    <row r="35" spans="1:16" s="79" customFormat="1" ht="54.75" customHeight="1">
      <c r="A35" s="71" t="s">
        <v>121</v>
      </c>
      <c r="B35" s="57" t="s">
        <v>30</v>
      </c>
      <c r="C35" s="58" t="s">
        <v>122</v>
      </c>
      <c r="D35" s="59"/>
      <c r="E35" s="60" t="s">
        <v>29</v>
      </c>
      <c r="F35" s="66">
        <v>890</v>
      </c>
      <c r="G35" s="62"/>
      <c r="H35" s="63">
        <f>ROUND(G35*F35,2)</f>
        <v>0</v>
      </c>
      <c r="I35" s="86"/>
      <c r="J35" s="74"/>
      <c r="K35" s="75"/>
      <c r="L35" s="76"/>
      <c r="M35" s="77"/>
      <c r="N35" s="77"/>
      <c r="O35" s="77"/>
      <c r="P35" s="78"/>
    </row>
    <row r="36" spans="1:16" s="79" customFormat="1" ht="43.5" customHeight="1">
      <c r="A36" s="71" t="s">
        <v>53</v>
      </c>
      <c r="B36" s="73" t="s">
        <v>161</v>
      </c>
      <c r="C36" s="58" t="s">
        <v>54</v>
      </c>
      <c r="D36" s="59" t="s">
        <v>120</v>
      </c>
      <c r="E36" s="60"/>
      <c r="F36" s="66"/>
      <c r="G36" s="81"/>
      <c r="H36" s="70"/>
      <c r="I36" s="65"/>
      <c r="J36" s="74"/>
      <c r="K36" s="75"/>
      <c r="L36" s="76"/>
      <c r="M36" s="77"/>
      <c r="N36" s="77"/>
      <c r="O36" s="77"/>
      <c r="P36" s="78"/>
    </row>
    <row r="37" spans="1:16" s="67" customFormat="1" ht="43.5" customHeight="1">
      <c r="A37" s="71" t="s">
        <v>70</v>
      </c>
      <c r="B37" s="57" t="s">
        <v>30</v>
      </c>
      <c r="C37" s="58" t="s">
        <v>174</v>
      </c>
      <c r="D37" s="59" t="s">
        <v>50</v>
      </c>
      <c r="E37" s="60" t="s">
        <v>48</v>
      </c>
      <c r="F37" s="61">
        <v>130</v>
      </c>
      <c r="G37" s="62"/>
      <c r="H37" s="63">
        <f>ROUND(G37*F37,2)</f>
        <v>0</v>
      </c>
      <c r="I37" s="65"/>
      <c r="J37" s="74"/>
      <c r="K37" s="75"/>
      <c r="L37" s="76"/>
      <c r="M37" s="77"/>
      <c r="N37" s="77"/>
      <c r="O37" s="77"/>
      <c r="P37" s="78"/>
    </row>
    <row r="38" spans="1:16" s="67" customFormat="1" ht="43.5" customHeight="1">
      <c r="A38" s="71" t="s">
        <v>207</v>
      </c>
      <c r="B38" s="57" t="s">
        <v>37</v>
      </c>
      <c r="C38" s="58" t="s">
        <v>208</v>
      </c>
      <c r="D38" s="59" t="s">
        <v>123</v>
      </c>
      <c r="E38" s="60" t="s">
        <v>48</v>
      </c>
      <c r="F38" s="61">
        <v>60</v>
      </c>
      <c r="G38" s="62"/>
      <c r="H38" s="63">
        <f>ROUND(G38*F38,2)</f>
        <v>0</v>
      </c>
      <c r="I38" s="86"/>
      <c r="J38" s="74"/>
      <c r="K38" s="75"/>
      <c r="L38" s="76"/>
      <c r="M38" s="77"/>
      <c r="N38" s="77"/>
      <c r="O38" s="77"/>
      <c r="P38" s="78"/>
    </row>
    <row r="39" spans="1:16" s="67" customFormat="1" ht="43.5" customHeight="1">
      <c r="A39" s="71" t="s">
        <v>124</v>
      </c>
      <c r="B39" s="57" t="s">
        <v>49</v>
      </c>
      <c r="C39" s="58" t="s">
        <v>125</v>
      </c>
      <c r="D39" s="59" t="s">
        <v>126</v>
      </c>
      <c r="E39" s="60" t="s">
        <v>48</v>
      </c>
      <c r="F39" s="61">
        <v>14</v>
      </c>
      <c r="G39" s="62"/>
      <c r="H39" s="63">
        <f>ROUND(G39*F39,2)</f>
        <v>0</v>
      </c>
      <c r="I39" s="65"/>
      <c r="J39" s="74"/>
      <c r="K39" s="75"/>
      <c r="L39" s="76"/>
      <c r="M39" s="77"/>
      <c r="N39" s="77"/>
      <c r="O39" s="77"/>
      <c r="P39" s="78"/>
    </row>
    <row r="40" spans="1:16" s="67" customFormat="1" ht="43.5" customHeight="1">
      <c r="A40" s="71" t="s">
        <v>55</v>
      </c>
      <c r="B40" s="57" t="s">
        <v>59</v>
      </c>
      <c r="C40" s="58" t="s">
        <v>127</v>
      </c>
      <c r="D40" s="59" t="s">
        <v>128</v>
      </c>
      <c r="E40" s="60" t="s">
        <v>48</v>
      </c>
      <c r="F40" s="61">
        <v>17</v>
      </c>
      <c r="G40" s="62"/>
      <c r="H40" s="63">
        <f>ROUND(G40*F40,2)</f>
        <v>0</v>
      </c>
      <c r="I40" s="86"/>
      <c r="J40" s="74"/>
      <c r="K40" s="75"/>
      <c r="L40" s="76"/>
      <c r="M40" s="77"/>
      <c r="N40" s="77"/>
      <c r="O40" s="77"/>
      <c r="P40" s="78"/>
    </row>
    <row r="41" spans="1:16" s="79" customFormat="1" ht="30" customHeight="1">
      <c r="A41" s="71" t="s">
        <v>129</v>
      </c>
      <c r="B41" s="73" t="s">
        <v>187</v>
      </c>
      <c r="C41" s="58" t="s">
        <v>130</v>
      </c>
      <c r="D41" s="59" t="s">
        <v>131</v>
      </c>
      <c r="E41" s="60" t="s">
        <v>29</v>
      </c>
      <c r="F41" s="66">
        <v>350</v>
      </c>
      <c r="G41" s="62"/>
      <c r="H41" s="63">
        <f>ROUND(G41*F41,2)</f>
        <v>0</v>
      </c>
      <c r="I41" s="86"/>
      <c r="J41" s="74"/>
      <c r="K41" s="75"/>
      <c r="L41" s="76"/>
      <c r="M41" s="77"/>
      <c r="N41" s="77"/>
      <c r="O41" s="77"/>
      <c r="P41" s="78"/>
    </row>
    <row r="42" spans="1:15" ht="48" customHeight="1">
      <c r="A42" s="20"/>
      <c r="B42" s="6"/>
      <c r="C42" s="35" t="s">
        <v>18</v>
      </c>
      <c r="D42" s="10"/>
      <c r="E42" s="9"/>
      <c r="F42" s="8"/>
      <c r="G42" s="20"/>
      <c r="H42" s="23"/>
      <c r="J42" s="74"/>
      <c r="K42" s="75"/>
      <c r="L42" s="76"/>
      <c r="M42" s="77"/>
      <c r="N42" s="77"/>
      <c r="O42" s="77"/>
    </row>
    <row r="43" spans="1:16" s="79" customFormat="1" ht="30" customHeight="1">
      <c r="A43" s="71" t="s">
        <v>132</v>
      </c>
      <c r="B43" s="73" t="s">
        <v>102</v>
      </c>
      <c r="C43" s="58" t="s">
        <v>133</v>
      </c>
      <c r="D43" s="59" t="s">
        <v>134</v>
      </c>
      <c r="E43" s="60"/>
      <c r="F43" s="66"/>
      <c r="G43" s="81"/>
      <c r="H43" s="70"/>
      <c r="I43" s="65"/>
      <c r="J43" s="74"/>
      <c r="K43" s="75"/>
      <c r="L43" s="76"/>
      <c r="M43" s="77"/>
      <c r="N43" s="77"/>
      <c r="O43" s="77"/>
      <c r="P43" s="78"/>
    </row>
    <row r="44" spans="1:16" s="79" customFormat="1" ht="30" customHeight="1">
      <c r="A44" s="71" t="s">
        <v>135</v>
      </c>
      <c r="B44" s="57" t="s">
        <v>30</v>
      </c>
      <c r="C44" s="58" t="s">
        <v>136</v>
      </c>
      <c r="D44" s="59"/>
      <c r="E44" s="60" t="s">
        <v>36</v>
      </c>
      <c r="F44" s="66">
        <v>1</v>
      </c>
      <c r="G44" s="62"/>
      <c r="H44" s="63">
        <f>ROUND(G44*F44,2)</f>
        <v>0</v>
      </c>
      <c r="I44" s="65"/>
      <c r="J44" s="74"/>
      <c r="K44" s="75"/>
      <c r="L44" s="76"/>
      <c r="M44" s="77"/>
      <c r="N44" s="77"/>
      <c r="O44" s="77"/>
      <c r="P44" s="78"/>
    </row>
    <row r="45" spans="1:16" s="79" customFormat="1" ht="30" customHeight="1">
      <c r="A45" s="71" t="s">
        <v>195</v>
      </c>
      <c r="B45" s="57" t="s">
        <v>37</v>
      </c>
      <c r="C45" s="58" t="s">
        <v>196</v>
      </c>
      <c r="D45" s="59"/>
      <c r="E45" s="60" t="s">
        <v>36</v>
      </c>
      <c r="F45" s="66">
        <v>1</v>
      </c>
      <c r="G45" s="62"/>
      <c r="H45" s="63">
        <f>ROUND(G45*F45,2)</f>
        <v>0</v>
      </c>
      <c r="I45" s="65"/>
      <c r="J45" s="74"/>
      <c r="K45" s="75"/>
      <c r="L45" s="76"/>
      <c r="M45" s="77"/>
      <c r="N45" s="77"/>
      <c r="O45" s="77"/>
      <c r="P45" s="78"/>
    </row>
    <row r="46" spans="1:16" s="79" customFormat="1" ht="30" customHeight="1">
      <c r="A46" s="71" t="s">
        <v>200</v>
      </c>
      <c r="B46" s="73" t="s">
        <v>188</v>
      </c>
      <c r="C46" s="58" t="s">
        <v>201</v>
      </c>
      <c r="D46" s="59" t="s">
        <v>134</v>
      </c>
      <c r="E46" s="60"/>
      <c r="F46" s="66"/>
      <c r="G46" s="81"/>
      <c r="H46" s="70"/>
      <c r="I46" s="65"/>
      <c r="J46" s="74"/>
      <c r="K46" s="75"/>
      <c r="L46" s="76"/>
      <c r="M46" s="77"/>
      <c r="N46" s="77"/>
      <c r="O46" s="77"/>
      <c r="P46" s="78"/>
    </row>
    <row r="47" spans="1:16" s="79" customFormat="1" ht="30" customHeight="1">
      <c r="A47" s="71" t="s">
        <v>202</v>
      </c>
      <c r="B47" s="57" t="s">
        <v>30</v>
      </c>
      <c r="C47" s="58" t="s">
        <v>203</v>
      </c>
      <c r="D47" s="59"/>
      <c r="E47" s="60" t="s">
        <v>36</v>
      </c>
      <c r="F47" s="66">
        <v>1</v>
      </c>
      <c r="G47" s="62"/>
      <c r="H47" s="63">
        <f>ROUND(G47*F47,2)</f>
        <v>0</v>
      </c>
      <c r="I47" s="65"/>
      <c r="J47" s="74"/>
      <c r="K47" s="75"/>
      <c r="L47" s="76"/>
      <c r="M47" s="77"/>
      <c r="N47" s="77"/>
      <c r="O47" s="77"/>
      <c r="P47" s="78"/>
    </row>
    <row r="48" spans="1:16" s="67" customFormat="1" ht="30" customHeight="1">
      <c r="A48" s="71" t="s">
        <v>204</v>
      </c>
      <c r="B48" s="73" t="s">
        <v>162</v>
      </c>
      <c r="C48" s="58" t="s">
        <v>205</v>
      </c>
      <c r="D48" s="59" t="s">
        <v>134</v>
      </c>
      <c r="E48" s="60" t="s">
        <v>48</v>
      </c>
      <c r="F48" s="66">
        <v>3</v>
      </c>
      <c r="G48" s="62"/>
      <c r="H48" s="63">
        <f>ROUND(G48*F48,2)</f>
        <v>0</v>
      </c>
      <c r="I48" s="65"/>
      <c r="J48" s="74"/>
      <c r="K48" s="75"/>
      <c r="L48" s="76"/>
      <c r="M48" s="77"/>
      <c r="N48" s="77"/>
      <c r="O48" s="77"/>
      <c r="P48" s="78"/>
    </row>
    <row r="49" spans="1:16" s="67" customFormat="1" ht="30" customHeight="1">
      <c r="A49" s="71" t="s">
        <v>175</v>
      </c>
      <c r="B49" s="73" t="s">
        <v>163</v>
      </c>
      <c r="C49" s="58" t="s">
        <v>176</v>
      </c>
      <c r="D49" s="59" t="s">
        <v>134</v>
      </c>
      <c r="E49" s="60"/>
      <c r="F49" s="66"/>
      <c r="G49" s="81"/>
      <c r="H49" s="70"/>
      <c r="I49" s="65"/>
      <c r="J49" s="74"/>
      <c r="K49" s="75"/>
      <c r="L49" s="76"/>
      <c r="M49" s="77"/>
      <c r="N49" s="77"/>
      <c r="O49" s="77"/>
      <c r="P49" s="78"/>
    </row>
    <row r="50" spans="1:16" s="67" customFormat="1" ht="30" customHeight="1">
      <c r="A50" s="71" t="s">
        <v>177</v>
      </c>
      <c r="B50" s="57" t="s">
        <v>30</v>
      </c>
      <c r="C50" s="58" t="s">
        <v>179</v>
      </c>
      <c r="D50" s="59"/>
      <c r="E50" s="60"/>
      <c r="F50" s="66"/>
      <c r="G50" s="81"/>
      <c r="H50" s="70"/>
      <c r="I50" s="65"/>
      <c r="J50" s="74"/>
      <c r="K50" s="75"/>
      <c r="L50" s="76"/>
      <c r="M50" s="77"/>
      <c r="N50" s="77"/>
      <c r="O50" s="77"/>
      <c r="P50" s="78"/>
    </row>
    <row r="51" spans="1:16" s="67" customFormat="1" ht="43.5" customHeight="1">
      <c r="A51" s="71" t="s">
        <v>178</v>
      </c>
      <c r="B51" s="64" t="s">
        <v>113</v>
      </c>
      <c r="C51" s="58" t="s">
        <v>197</v>
      </c>
      <c r="D51" s="59"/>
      <c r="E51" s="60" t="s">
        <v>48</v>
      </c>
      <c r="F51" s="66">
        <v>7</v>
      </c>
      <c r="G51" s="62"/>
      <c r="H51" s="63">
        <f>ROUND(G51*F51,2)</f>
        <v>0</v>
      </c>
      <c r="I51" s="65"/>
      <c r="J51" s="74"/>
      <c r="K51" s="75"/>
      <c r="L51" s="76"/>
      <c r="M51" s="77"/>
      <c r="N51" s="77"/>
      <c r="O51" s="77"/>
      <c r="P51" s="78"/>
    </row>
    <row r="52" spans="1:16" s="82" customFormat="1" ht="43.5" customHeight="1">
      <c r="A52" s="71" t="s">
        <v>79</v>
      </c>
      <c r="B52" s="73" t="s">
        <v>164</v>
      </c>
      <c r="C52" s="72" t="s">
        <v>137</v>
      </c>
      <c r="D52" s="59" t="s">
        <v>134</v>
      </c>
      <c r="E52" s="60"/>
      <c r="F52" s="66"/>
      <c r="G52" s="81"/>
      <c r="H52" s="70"/>
      <c r="I52" s="65"/>
      <c r="J52" s="74"/>
      <c r="K52" s="75"/>
      <c r="L52" s="76"/>
      <c r="M52" s="77"/>
      <c r="N52" s="77"/>
      <c r="O52" s="77"/>
      <c r="P52" s="78"/>
    </row>
    <row r="53" spans="1:16" s="67" customFormat="1" ht="43.5" customHeight="1">
      <c r="A53" s="71" t="s">
        <v>80</v>
      </c>
      <c r="B53" s="57" t="s">
        <v>30</v>
      </c>
      <c r="C53" s="58" t="s">
        <v>81</v>
      </c>
      <c r="D53" s="59"/>
      <c r="E53" s="60" t="s">
        <v>36</v>
      </c>
      <c r="F53" s="66">
        <v>2</v>
      </c>
      <c r="G53" s="62"/>
      <c r="H53" s="63">
        <f>ROUND(G53*F53,2)</f>
        <v>0</v>
      </c>
      <c r="I53" s="86"/>
      <c r="J53" s="74"/>
      <c r="K53" s="75"/>
      <c r="L53" s="76"/>
      <c r="M53" s="77"/>
      <c r="N53" s="77"/>
      <c r="O53" s="77"/>
      <c r="P53" s="78"/>
    </row>
    <row r="54" spans="1:16" s="67" customFormat="1" ht="43.5" customHeight="1">
      <c r="A54" s="71" t="s">
        <v>82</v>
      </c>
      <c r="B54" s="57" t="s">
        <v>37</v>
      </c>
      <c r="C54" s="58" t="s">
        <v>83</v>
      </c>
      <c r="D54" s="59"/>
      <c r="E54" s="60" t="s">
        <v>36</v>
      </c>
      <c r="F54" s="66">
        <v>2</v>
      </c>
      <c r="G54" s="62"/>
      <c r="H54" s="63">
        <f>ROUND(G54*F54,2)</f>
        <v>0</v>
      </c>
      <c r="I54" s="86"/>
      <c r="J54" s="74"/>
      <c r="K54" s="75"/>
      <c r="L54" s="76"/>
      <c r="M54" s="77"/>
      <c r="N54" s="77"/>
      <c r="O54" s="77"/>
      <c r="P54" s="78"/>
    </row>
    <row r="55" spans="1:16" s="82" customFormat="1" ht="39.75" customHeight="1">
      <c r="A55" s="71" t="s">
        <v>209</v>
      </c>
      <c r="B55" s="73" t="s">
        <v>165</v>
      </c>
      <c r="C55" s="72" t="s">
        <v>210</v>
      </c>
      <c r="D55" s="59" t="s">
        <v>134</v>
      </c>
      <c r="E55" s="60"/>
      <c r="F55" s="66"/>
      <c r="G55" s="81"/>
      <c r="H55" s="70"/>
      <c r="I55" s="65"/>
      <c r="J55" s="74"/>
      <c r="K55" s="75"/>
      <c r="L55" s="76"/>
      <c r="M55" s="77"/>
      <c r="N55" s="77"/>
      <c r="O55" s="77"/>
      <c r="P55" s="78"/>
    </row>
    <row r="56" spans="1:16" s="82" customFormat="1" ht="30" customHeight="1">
      <c r="A56" s="71" t="s">
        <v>211</v>
      </c>
      <c r="B56" s="57" t="s">
        <v>30</v>
      </c>
      <c r="C56" s="72" t="s">
        <v>212</v>
      </c>
      <c r="D56" s="59"/>
      <c r="E56" s="60" t="s">
        <v>36</v>
      </c>
      <c r="F56" s="66">
        <v>1</v>
      </c>
      <c r="G56" s="62"/>
      <c r="H56" s="63">
        <f>ROUND(G56*F56,2)</f>
        <v>0</v>
      </c>
      <c r="I56" s="65"/>
      <c r="J56" s="74"/>
      <c r="K56" s="75"/>
      <c r="L56" s="76"/>
      <c r="M56" s="77"/>
      <c r="N56" s="77"/>
      <c r="O56" s="77"/>
      <c r="P56" s="78"/>
    </row>
    <row r="57" spans="1:16" s="82" customFormat="1" ht="30" customHeight="1">
      <c r="A57" s="71" t="s">
        <v>138</v>
      </c>
      <c r="B57" s="73" t="s">
        <v>166</v>
      </c>
      <c r="C57" s="72" t="s">
        <v>139</v>
      </c>
      <c r="D57" s="59" t="s">
        <v>134</v>
      </c>
      <c r="E57" s="60"/>
      <c r="F57" s="66"/>
      <c r="G57" s="81"/>
      <c r="H57" s="70"/>
      <c r="I57" s="65"/>
      <c r="J57" s="74"/>
      <c r="K57" s="75"/>
      <c r="L57" s="76"/>
      <c r="M57" s="77"/>
      <c r="N57" s="77"/>
      <c r="O57" s="77"/>
      <c r="P57" s="78"/>
    </row>
    <row r="58" spans="1:16" s="82" customFormat="1" ht="39.75" customHeight="1">
      <c r="A58" s="71" t="s">
        <v>140</v>
      </c>
      <c r="B58" s="57" t="s">
        <v>30</v>
      </c>
      <c r="C58" s="72" t="s">
        <v>198</v>
      </c>
      <c r="D58" s="59"/>
      <c r="E58" s="60"/>
      <c r="F58" s="66"/>
      <c r="G58" s="81"/>
      <c r="H58" s="70"/>
      <c r="I58" s="87"/>
      <c r="J58" s="74"/>
      <c r="K58" s="75"/>
      <c r="L58" s="76"/>
      <c r="M58" s="77"/>
      <c r="N58" s="77"/>
      <c r="O58" s="77"/>
      <c r="P58" s="78"/>
    </row>
    <row r="59" spans="1:16" s="67" customFormat="1" ht="43.5" customHeight="1">
      <c r="A59" s="71" t="s">
        <v>141</v>
      </c>
      <c r="B59" s="64" t="s">
        <v>113</v>
      </c>
      <c r="C59" s="58" t="s">
        <v>199</v>
      </c>
      <c r="D59" s="59"/>
      <c r="E59" s="60" t="s">
        <v>36</v>
      </c>
      <c r="F59" s="66">
        <v>2</v>
      </c>
      <c r="G59" s="62"/>
      <c r="H59" s="63">
        <f>ROUND(G59*F59,2)</f>
        <v>0</v>
      </c>
      <c r="I59" s="86"/>
      <c r="J59" s="74"/>
      <c r="K59" s="75"/>
      <c r="L59" s="76"/>
      <c r="M59" s="77"/>
      <c r="N59" s="77"/>
      <c r="O59" s="77"/>
      <c r="P59" s="78"/>
    </row>
    <row r="60" spans="1:16" s="79" customFormat="1" ht="30" customHeight="1">
      <c r="A60" s="71" t="s">
        <v>142</v>
      </c>
      <c r="B60" s="73" t="s">
        <v>167</v>
      </c>
      <c r="C60" s="58" t="s">
        <v>143</v>
      </c>
      <c r="D60" s="59" t="s">
        <v>134</v>
      </c>
      <c r="E60" s="60" t="s">
        <v>36</v>
      </c>
      <c r="F60" s="66">
        <v>2</v>
      </c>
      <c r="G60" s="62"/>
      <c r="H60" s="63">
        <f>ROUND(G60*F60,2)</f>
        <v>0</v>
      </c>
      <c r="I60" s="65"/>
      <c r="J60" s="74"/>
      <c r="K60" s="75"/>
      <c r="L60" s="76"/>
      <c r="M60" s="77"/>
      <c r="N60" s="77"/>
      <c r="O60" s="77"/>
      <c r="P60" s="78"/>
    </row>
    <row r="61" spans="1:16" s="67" customFormat="1" ht="30" customHeight="1">
      <c r="A61" s="71" t="s">
        <v>190</v>
      </c>
      <c r="B61" s="73" t="s">
        <v>168</v>
      </c>
      <c r="C61" s="58" t="s">
        <v>191</v>
      </c>
      <c r="D61" s="59" t="s">
        <v>192</v>
      </c>
      <c r="E61" s="60" t="s">
        <v>48</v>
      </c>
      <c r="F61" s="66">
        <v>24</v>
      </c>
      <c r="G61" s="62"/>
      <c r="H61" s="63">
        <f>ROUND(G61*F61,2)</f>
        <v>0</v>
      </c>
      <c r="I61" s="65"/>
      <c r="J61" s="74"/>
      <c r="K61" s="75"/>
      <c r="L61" s="76"/>
      <c r="M61" s="77"/>
      <c r="N61" s="77"/>
      <c r="O61" s="77"/>
      <c r="P61" s="78"/>
    </row>
    <row r="62" spans="1:15" ht="36" customHeight="1">
      <c r="A62" s="20"/>
      <c r="B62" s="12"/>
      <c r="C62" s="35" t="s">
        <v>19</v>
      </c>
      <c r="D62" s="10"/>
      <c r="E62" s="9"/>
      <c r="F62" s="8"/>
      <c r="G62" s="20"/>
      <c r="H62" s="23"/>
      <c r="J62" s="74"/>
      <c r="K62" s="75"/>
      <c r="L62" s="76"/>
      <c r="M62" s="77"/>
      <c r="N62" s="77"/>
      <c r="O62" s="77"/>
    </row>
    <row r="63" spans="1:16" s="67" customFormat="1" ht="43.5" customHeight="1">
      <c r="A63" s="71" t="s">
        <v>56</v>
      </c>
      <c r="B63" s="73" t="s">
        <v>169</v>
      </c>
      <c r="C63" s="58" t="s">
        <v>84</v>
      </c>
      <c r="D63" s="59" t="s">
        <v>144</v>
      </c>
      <c r="E63" s="60" t="s">
        <v>36</v>
      </c>
      <c r="F63" s="66">
        <v>2</v>
      </c>
      <c r="G63" s="62"/>
      <c r="H63" s="63">
        <f>ROUND(G63*F63,2)</f>
        <v>0</v>
      </c>
      <c r="I63" s="65"/>
      <c r="J63" s="74"/>
      <c r="K63" s="75"/>
      <c r="L63" s="76"/>
      <c r="M63" s="77"/>
      <c r="N63" s="77"/>
      <c r="O63" s="77"/>
      <c r="P63" s="78"/>
    </row>
    <row r="64" spans="1:16" s="67" customFormat="1" ht="30" customHeight="1">
      <c r="A64" s="71" t="s">
        <v>71</v>
      </c>
      <c r="B64" s="73" t="s">
        <v>170</v>
      </c>
      <c r="C64" s="58" t="s">
        <v>85</v>
      </c>
      <c r="D64" s="59" t="s">
        <v>134</v>
      </c>
      <c r="E64" s="60"/>
      <c r="F64" s="66"/>
      <c r="G64" s="63"/>
      <c r="H64" s="70"/>
      <c r="I64" s="65"/>
      <c r="J64" s="74"/>
      <c r="K64" s="75"/>
      <c r="L64" s="76"/>
      <c r="M64" s="77"/>
      <c r="N64" s="77"/>
      <c r="O64" s="77"/>
      <c r="P64" s="78"/>
    </row>
    <row r="65" spans="1:16" s="67" customFormat="1" ht="30" customHeight="1">
      <c r="A65" s="71" t="s">
        <v>86</v>
      </c>
      <c r="B65" s="57" t="s">
        <v>30</v>
      </c>
      <c r="C65" s="58" t="s">
        <v>145</v>
      </c>
      <c r="D65" s="59"/>
      <c r="E65" s="60" t="s">
        <v>72</v>
      </c>
      <c r="F65" s="66">
        <v>1</v>
      </c>
      <c r="G65" s="62"/>
      <c r="H65" s="63">
        <f>ROUND(G65*F65,2)</f>
        <v>0</v>
      </c>
      <c r="I65" s="65"/>
      <c r="J65" s="74"/>
      <c r="K65" s="75"/>
      <c r="L65" s="76"/>
      <c r="M65" s="77"/>
      <c r="N65" s="77"/>
      <c r="O65" s="77"/>
      <c r="P65" s="78"/>
    </row>
    <row r="66" spans="1:16" s="79" customFormat="1" ht="30" customHeight="1">
      <c r="A66" s="71" t="s">
        <v>57</v>
      </c>
      <c r="B66" s="73" t="s">
        <v>171</v>
      </c>
      <c r="C66" s="58" t="s">
        <v>87</v>
      </c>
      <c r="D66" s="59" t="s">
        <v>144</v>
      </c>
      <c r="E66" s="60"/>
      <c r="F66" s="66"/>
      <c r="G66" s="81"/>
      <c r="H66" s="70"/>
      <c r="I66" s="65"/>
      <c r="J66" s="74"/>
      <c r="K66" s="75"/>
      <c r="L66" s="76"/>
      <c r="M66" s="77"/>
      <c r="N66" s="77"/>
      <c r="O66" s="77"/>
      <c r="P66" s="78"/>
    </row>
    <row r="67" spans="1:16" s="67" customFormat="1" ht="30" customHeight="1">
      <c r="A67" s="71" t="s">
        <v>58</v>
      </c>
      <c r="B67" s="57" t="s">
        <v>30</v>
      </c>
      <c r="C67" s="58" t="s">
        <v>180</v>
      </c>
      <c r="D67" s="59"/>
      <c r="E67" s="60" t="s">
        <v>36</v>
      </c>
      <c r="F67" s="66">
        <v>3</v>
      </c>
      <c r="G67" s="62"/>
      <c r="H67" s="63">
        <f>ROUND(G67*F67,2)</f>
        <v>0</v>
      </c>
      <c r="I67" s="65"/>
      <c r="J67" s="74"/>
      <c r="K67" s="75"/>
      <c r="L67" s="76"/>
      <c r="M67" s="77"/>
      <c r="N67" s="77"/>
      <c r="O67" s="77"/>
      <c r="P67" s="78"/>
    </row>
    <row r="68" spans="1:16" s="79" customFormat="1" ht="30" customHeight="1">
      <c r="A68" s="71" t="s">
        <v>73</v>
      </c>
      <c r="B68" s="73" t="s">
        <v>172</v>
      </c>
      <c r="C68" s="58" t="s">
        <v>88</v>
      </c>
      <c r="D68" s="59" t="s">
        <v>144</v>
      </c>
      <c r="E68" s="60" t="s">
        <v>36</v>
      </c>
      <c r="F68" s="66">
        <v>3</v>
      </c>
      <c r="G68" s="62"/>
      <c r="H68" s="63">
        <f>ROUND(G68*F68,2)</f>
        <v>0</v>
      </c>
      <c r="I68" s="65"/>
      <c r="J68" s="74"/>
      <c r="K68" s="75"/>
      <c r="L68" s="76"/>
      <c r="M68" s="77"/>
      <c r="N68" s="77"/>
      <c r="O68" s="77"/>
      <c r="P68" s="78"/>
    </row>
    <row r="69" spans="1:16" s="79" customFormat="1" ht="30" customHeight="1">
      <c r="A69" s="71" t="s">
        <v>74</v>
      </c>
      <c r="B69" s="73" t="s">
        <v>189</v>
      </c>
      <c r="C69" s="58" t="s">
        <v>89</v>
      </c>
      <c r="D69" s="59" t="s">
        <v>144</v>
      </c>
      <c r="E69" s="60" t="s">
        <v>36</v>
      </c>
      <c r="F69" s="66">
        <v>3</v>
      </c>
      <c r="G69" s="62"/>
      <c r="H69" s="63">
        <f>ROUND(G69*F69,2)</f>
        <v>0</v>
      </c>
      <c r="I69" s="65"/>
      <c r="J69" s="74"/>
      <c r="K69" s="75"/>
      <c r="L69" s="76"/>
      <c r="M69" s="77"/>
      <c r="N69" s="77"/>
      <c r="O69" s="77"/>
      <c r="P69" s="78"/>
    </row>
    <row r="70" spans="1:16" s="67" customFormat="1" ht="30" customHeight="1">
      <c r="A70" s="71" t="s">
        <v>75</v>
      </c>
      <c r="B70" s="73" t="s">
        <v>213</v>
      </c>
      <c r="C70" s="58" t="s">
        <v>90</v>
      </c>
      <c r="D70" s="59" t="s">
        <v>144</v>
      </c>
      <c r="E70" s="60" t="s">
        <v>36</v>
      </c>
      <c r="F70" s="66">
        <v>2</v>
      </c>
      <c r="G70" s="62"/>
      <c r="H70" s="63">
        <f>ROUND(G70*F70,2)</f>
        <v>0</v>
      </c>
      <c r="I70" s="65"/>
      <c r="J70" s="74"/>
      <c r="K70" s="75"/>
      <c r="L70" s="76"/>
      <c r="M70" s="77"/>
      <c r="N70" s="77"/>
      <c r="O70" s="77"/>
      <c r="P70" s="78"/>
    </row>
    <row r="71" spans="1:16" s="67" customFormat="1" ht="30" customHeight="1">
      <c r="A71" s="71" t="s">
        <v>76</v>
      </c>
      <c r="B71" s="73" t="s">
        <v>214</v>
      </c>
      <c r="C71" s="58" t="s">
        <v>91</v>
      </c>
      <c r="D71" s="59" t="s">
        <v>144</v>
      </c>
      <c r="E71" s="60" t="s">
        <v>36</v>
      </c>
      <c r="F71" s="66">
        <v>2</v>
      </c>
      <c r="G71" s="62"/>
      <c r="H71" s="63">
        <f>ROUND(G71*F71,2)</f>
        <v>0</v>
      </c>
      <c r="I71" s="65"/>
      <c r="J71" s="74"/>
      <c r="K71" s="75"/>
      <c r="L71" s="76"/>
      <c r="M71" s="77"/>
      <c r="N71" s="77"/>
      <c r="O71" s="77"/>
      <c r="P71" s="78"/>
    </row>
    <row r="72" spans="1:15" ht="36" customHeight="1">
      <c r="A72" s="20"/>
      <c r="B72" s="16"/>
      <c r="C72" s="35" t="s">
        <v>20</v>
      </c>
      <c r="D72" s="10"/>
      <c r="E72" s="7"/>
      <c r="F72" s="10"/>
      <c r="G72" s="20"/>
      <c r="H72" s="23"/>
      <c r="J72" s="74"/>
      <c r="K72" s="75"/>
      <c r="L72" s="76"/>
      <c r="M72" s="77"/>
      <c r="N72" s="77"/>
      <c r="O72" s="77"/>
    </row>
    <row r="73" spans="1:16" s="79" customFormat="1" ht="30" customHeight="1">
      <c r="A73" s="69" t="s">
        <v>60</v>
      </c>
      <c r="B73" s="73" t="s">
        <v>215</v>
      </c>
      <c r="C73" s="58" t="s">
        <v>61</v>
      </c>
      <c r="D73" s="59" t="s">
        <v>146</v>
      </c>
      <c r="E73" s="60"/>
      <c r="F73" s="61"/>
      <c r="G73" s="81"/>
      <c r="H73" s="63"/>
      <c r="I73" s="65"/>
      <c r="J73" s="74"/>
      <c r="K73" s="75"/>
      <c r="L73" s="76"/>
      <c r="M73" s="77"/>
      <c r="N73" s="77"/>
      <c r="O73" s="77"/>
      <c r="P73" s="78"/>
    </row>
    <row r="74" spans="1:16" s="67" customFormat="1" ht="30" customHeight="1">
      <c r="A74" s="69" t="s">
        <v>147</v>
      </c>
      <c r="B74" s="57" t="s">
        <v>30</v>
      </c>
      <c r="C74" s="58" t="s">
        <v>148</v>
      </c>
      <c r="D74" s="59"/>
      <c r="E74" s="60" t="s">
        <v>29</v>
      </c>
      <c r="F74" s="61">
        <v>40</v>
      </c>
      <c r="G74" s="62"/>
      <c r="H74" s="63">
        <f>ROUND(G74*F74,2)</f>
        <v>0</v>
      </c>
      <c r="I74" s="88"/>
      <c r="J74" s="74"/>
      <c r="K74" s="75"/>
      <c r="L74" s="76"/>
      <c r="M74" s="77"/>
      <c r="N74" s="77"/>
      <c r="O74" s="77"/>
      <c r="P74" s="78"/>
    </row>
    <row r="75" spans="1:16" s="67" customFormat="1" ht="30" customHeight="1">
      <c r="A75" s="69" t="s">
        <v>62</v>
      </c>
      <c r="B75" s="57" t="s">
        <v>37</v>
      </c>
      <c r="C75" s="58" t="s">
        <v>149</v>
      </c>
      <c r="D75" s="59"/>
      <c r="E75" s="60" t="s">
        <v>29</v>
      </c>
      <c r="F75" s="61">
        <v>400</v>
      </c>
      <c r="G75" s="62"/>
      <c r="H75" s="63">
        <f>ROUND(G75*F75,2)</f>
        <v>0</v>
      </c>
      <c r="I75" s="65"/>
      <c r="J75" s="74"/>
      <c r="K75" s="75"/>
      <c r="L75" s="76"/>
      <c r="M75" s="77"/>
      <c r="N75" s="77"/>
      <c r="O75" s="77"/>
      <c r="P75" s="78"/>
    </row>
    <row r="76" spans="1:15" ht="30" customHeight="1" thickBot="1">
      <c r="A76" s="21"/>
      <c r="B76" s="39" t="str">
        <f>B6</f>
        <v>A</v>
      </c>
      <c r="C76" s="106" t="str">
        <f>C6</f>
        <v>Furby Place</v>
      </c>
      <c r="D76" s="107"/>
      <c r="E76" s="107"/>
      <c r="F76" s="108"/>
      <c r="G76" s="21" t="s">
        <v>13</v>
      </c>
      <c r="H76" s="21">
        <f>SUM(H6:H75)</f>
        <v>0</v>
      </c>
      <c r="J76" s="74"/>
      <c r="K76" s="75"/>
      <c r="L76" s="76"/>
      <c r="M76" s="77"/>
      <c r="N76" s="77"/>
      <c r="O76" s="77"/>
    </row>
    <row r="77" spans="1:15" ht="36" customHeight="1" thickTop="1">
      <c r="A77" s="55"/>
      <c r="B77" s="11"/>
      <c r="C77" s="17" t="s">
        <v>14</v>
      </c>
      <c r="D77" s="26"/>
      <c r="E77" s="1"/>
      <c r="F77" s="1"/>
      <c r="H77" s="27"/>
      <c r="J77" s="74"/>
      <c r="K77" s="75"/>
      <c r="L77" s="76"/>
      <c r="M77" s="77"/>
      <c r="N77" s="77"/>
      <c r="O77" s="77"/>
    </row>
    <row r="78" spans="1:15" ht="30" customHeight="1" thickBot="1">
      <c r="A78" s="21"/>
      <c r="B78" s="39" t="str">
        <f>B6</f>
        <v>A</v>
      </c>
      <c r="C78" s="109" t="str">
        <f>C6</f>
        <v>Furby Place</v>
      </c>
      <c r="D78" s="107"/>
      <c r="E78" s="107"/>
      <c r="F78" s="108"/>
      <c r="G78" s="21" t="s">
        <v>13</v>
      </c>
      <c r="H78" s="21">
        <f>H76</f>
        <v>0</v>
      </c>
      <c r="J78" s="74"/>
      <c r="K78" s="75"/>
      <c r="L78" s="76"/>
      <c r="M78" s="77"/>
      <c r="N78" s="77"/>
      <c r="O78" s="77"/>
    </row>
    <row r="79" spans="1:15" s="38" customFormat="1" ht="37.5" customHeight="1" thickTop="1">
      <c r="A79" s="20"/>
      <c r="B79" s="104" t="s">
        <v>25</v>
      </c>
      <c r="C79" s="105"/>
      <c r="D79" s="105"/>
      <c r="E79" s="105"/>
      <c r="F79" s="105"/>
      <c r="G79" s="95">
        <f>SUM(H78:H78)</f>
        <v>0</v>
      </c>
      <c r="H79" s="96"/>
      <c r="I79" s="83"/>
      <c r="J79" s="74"/>
      <c r="K79" s="75"/>
      <c r="L79" s="76"/>
      <c r="M79" s="77"/>
      <c r="N79" s="77"/>
      <c r="O79" s="77"/>
    </row>
    <row r="80" spans="1:15" ht="37.5" customHeight="1">
      <c r="A80" s="20"/>
      <c r="B80" s="97" t="s">
        <v>23</v>
      </c>
      <c r="C80" s="98"/>
      <c r="D80" s="98"/>
      <c r="E80" s="98"/>
      <c r="F80" s="98"/>
      <c r="G80" s="98"/>
      <c r="H80" s="99"/>
      <c r="J80" s="74"/>
      <c r="K80" s="75"/>
      <c r="L80" s="76"/>
      <c r="M80" s="77"/>
      <c r="N80" s="77"/>
      <c r="O80" s="77"/>
    </row>
    <row r="81" spans="1:15" ht="37.5" customHeight="1">
      <c r="A81" s="20"/>
      <c r="B81" s="100" t="s">
        <v>24</v>
      </c>
      <c r="C81" s="98"/>
      <c r="D81" s="98"/>
      <c r="E81" s="98"/>
      <c r="F81" s="98"/>
      <c r="G81" s="98"/>
      <c r="H81" s="99"/>
      <c r="J81" s="74"/>
      <c r="K81" s="75"/>
      <c r="L81" s="76"/>
      <c r="M81" s="77"/>
      <c r="N81" s="77"/>
      <c r="O81" s="77"/>
    </row>
    <row r="82" spans="1:15" ht="15.75" customHeight="1">
      <c r="A82" s="56"/>
      <c r="B82" s="51"/>
      <c r="C82" s="52"/>
      <c r="D82" s="53"/>
      <c r="E82" s="52"/>
      <c r="F82" s="52"/>
      <c r="G82" s="28"/>
      <c r="H82" s="29"/>
      <c r="J82" s="74"/>
      <c r="K82" s="75"/>
      <c r="L82" s="76"/>
      <c r="M82" s="77"/>
      <c r="N82" s="77"/>
      <c r="O82" s="77"/>
    </row>
    <row r="83" spans="11:15" ht="15">
      <c r="K83" s="75"/>
      <c r="L83" s="76"/>
      <c r="M83" s="77"/>
      <c r="N83" s="77"/>
      <c r="O83" s="77"/>
    </row>
    <row r="84" spans="13:15" ht="15">
      <c r="M84" s="77"/>
      <c r="N84" s="77"/>
      <c r="O84" s="77"/>
    </row>
  </sheetData>
  <sheetProtection sheet="1" objects="1" scenarios="1" selectLockedCells="1"/>
  <mergeCells count="7">
    <mergeCell ref="G79:H79"/>
    <mergeCell ref="B80:H80"/>
    <mergeCell ref="B81:H81"/>
    <mergeCell ref="C6:F6"/>
    <mergeCell ref="B79:F79"/>
    <mergeCell ref="C76:F76"/>
    <mergeCell ref="C78:F78"/>
  </mergeCells>
  <conditionalFormatting sqref="D63 D73:D75 D58:D59 D65:D71 D34:D41 D44:D45 D16:D32 D8:D14 D53:D54">
    <cfRule type="cellIs" priority="1" dxfId="0" operator="equal" stopIfTrue="1">
      <formula>"CW 2130-R11"</formula>
    </cfRule>
    <cfRule type="cellIs" priority="2" dxfId="0" operator="equal" stopIfTrue="1">
      <formula>"CW 3120-R2"</formula>
    </cfRule>
    <cfRule type="cellIs" priority="3" dxfId="0" operator="equal" stopIfTrue="1">
      <formula>"CW 3240-R7"</formula>
    </cfRule>
  </conditionalFormatting>
  <conditionalFormatting sqref="D64 D60 D43 D46:D52 D55:D57"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conditionalFormatting sqref="D61">
    <cfRule type="cellIs" priority="6" dxfId="0" operator="equal" stopIfTrue="1">
      <formula>"CW 2130-R11"</formula>
    </cfRule>
    <cfRule type="cellIs" priority="7" dxfId="0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74:G75 G63 G67:G71 G59:G61 G65 G11:G14 G30 G32 G35 G24:G27 G21 G19 G17 G8:G9 G37:G41 G44:G45 G51 G47:G48 G53:G54 G56">
      <formula1>IF(G74&gt;=0.01,ROUND(G74,2),0.01)</formula1>
    </dataValidation>
    <dataValidation type="custom" allowBlank="1" showInputMessage="1" showErrorMessage="1" error="If you can enter a Unit  Price in this cell, pLease contact the Contract Administrator immediately!" sqref="G73 G57:G58 G66 G28:G29 G31 G34 G36 G22:G23 G20 G18 G16 G10 G46 G52 G49:G50 G43 G55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64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439-2011 
&amp;XTemplate Version: C420110107 - RW&amp;R&amp;10Bid Submission
Page &amp;P+3 of 11</oddHeader>
    <oddFooter xml:space="preserve">&amp;R__________________
Name of Bidder                    </oddFooter>
  </headerFooter>
  <rowBreaks count="1" manualBreakCount="1">
    <brk id="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 by HP on May 30 2011
File Size 48,128</dc:description>
  <cp:lastModifiedBy>hpheifer</cp:lastModifiedBy>
  <cp:lastPrinted>2011-05-27T19:33:15Z</cp:lastPrinted>
  <dcterms:created xsi:type="dcterms:W3CDTF">1999-03-31T15:44:33Z</dcterms:created>
  <dcterms:modified xsi:type="dcterms:W3CDTF">2011-05-30T19:29:54Z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